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1420" windowWidth="19720" windowHeight="15300" tabRatio="500" activeTab="0"/>
  </bookViews>
  <sheets>
    <sheet name="HS_Cost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<sst xmlns="http://schemas.openxmlformats.org/spreadsheetml/2006/main" count="33" uniqueCount="33">
  <si>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Yearly cost of space</t>
  </si>
  <si>
    <t>Yearly rent</t>
  </si>
  <si>
    <t>Monthly dues</t>
  </si>
  <si>
    <t>donor 1 - applied to yearly dues</t>
  </si>
  <si>
    <t>Potential dues per member factoring in donated deposit and divided up donations</t>
  </si>
  <si>
    <t>Total Donations</t>
  </si>
  <si>
    <t>donor 2 - applied to yearly dues</t>
  </si>
  <si>
    <t>donor 3 - applied to yearly dues</t>
  </si>
  <si>
    <t>Initial Setup Cost Calculator</t>
  </si>
  <si>
    <t>Lumber for shelving/work areas</t>
  </si>
  <si>
    <t>Chairs/ergo items</t>
  </si>
  <si>
    <t>Physical security/security cams</t>
  </si>
  <si>
    <t>Total</t>
  </si>
  <si>
    <t>Monthly rent</t>
  </si>
  <si>
    <t>Electric</t>
  </si>
  <si>
    <t>Water</t>
  </si>
  <si>
    <t>Trash</t>
  </si>
  <si>
    <t>DSL</t>
  </si>
  <si>
    <t>Renovation tally x12mo</t>
  </si>
  <si>
    <t>Yearly Member cost</t>
  </si>
  <si>
    <t>Members</t>
  </si>
  <si>
    <t>Renovation fee/savings</t>
  </si>
  <si>
    <t>First year deposit</t>
  </si>
  <si>
    <t>First year deposit donated</t>
  </si>
  <si>
    <t>Monthly Cost</t>
  </si>
  <si>
    <t>Monthly Cost (above)</t>
  </si>
  <si>
    <t>Donation Calculator</t>
  </si>
  <si>
    <t>Yearly Member cost</t>
  </si>
  <si>
    <t>Hacker Space Cost Sheet</t>
  </si>
  <si>
    <t>Monthly Member cost:</t>
  </si>
  <si>
    <t>All expenses up to this point plus (deposit / 12)</t>
  </si>
  <si>
    <t>Base cost per member to run the space</t>
  </si>
  <si>
    <t>Insurance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</si>
</sst>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1"/>
      <name val="Verdana"/>
      <family val="0"/>
    </font>
    <font>
      <b/>
      <sz val="10"/>
      <color indexed="10"/>
      <name val="Verdana"/>
      <family val="0"/>
    </font>
    <font>
      <b/>
      <sz val="10"/>
      <color indexed="1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68" fontId="7" fillId="0" borderId="3" xfId="0" applyNumberFormat="1" applyFont="1" applyBorder="1" applyAlignment="1">
      <alignment/>
    </xf>
    <xf numFmtId="0" fontId="0" fillId="2" borderId="1" xfId="0" applyFill="1" applyBorder="1" applyAlignment="1">
      <alignment/>
    </xf>
    <xf numFmtId="168" fontId="7" fillId="0" borderId="4" xfId="0" applyNumberFormat="1" applyFont="1" applyBorder="1" applyAlignment="1">
      <alignment/>
    </xf>
    <xf numFmtId="0" fontId="0" fillId="2" borderId="5" xfId="0" applyFill="1" applyBorder="1" applyAlignment="1">
      <alignment/>
    </xf>
    <xf numFmtId="168" fontId="0" fillId="3" borderId="6" xfId="0" applyNumberFormat="1" applyFill="1" applyBorder="1" applyAlignment="1">
      <alignment/>
    </xf>
    <xf numFmtId="0" fontId="0" fillId="0" borderId="6" xfId="0" applyBorder="1" applyAlignment="1">
      <alignment/>
    </xf>
    <xf numFmtId="168" fontId="7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Border="1" applyAlignment="1">
      <alignment/>
    </xf>
    <xf numFmtId="168" fontId="0" fillId="3" borderId="3" xfId="0" applyNumberFormat="1" applyFill="1" applyBorder="1" applyAlignment="1">
      <alignment/>
    </xf>
    <xf numFmtId="168" fontId="0" fillId="3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8" fillId="0" borderId="8" xfId="0" applyFont="1" applyFill="1" applyBorder="1" applyAlignment="1">
      <alignment/>
    </xf>
    <xf numFmtId="168" fontId="8" fillId="0" borderId="4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8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68" fontId="0" fillId="3" borderId="9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168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8" fontId="7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168" fontId="9" fillId="0" borderId="3" xfId="0" applyNumberFormat="1" applyFont="1" applyBorder="1" applyAlignment="1">
      <alignment/>
    </xf>
    <xf numFmtId="0" fontId="0" fillId="0" borderId="8" xfId="0" applyFill="1" applyBorder="1" applyAlignment="1">
      <alignment/>
    </xf>
    <xf numFmtId="168" fontId="7" fillId="0" borderId="9" xfId="0" applyNumberFormat="1" applyFont="1" applyBorder="1" applyAlignment="1">
      <alignment/>
    </xf>
    <xf numFmtId="168" fontId="7" fillId="0" borderId="9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68" fontId="7" fillId="0" borderId="3" xfId="0" applyNumberFormat="1" applyFont="1" applyFill="1" applyBorder="1" applyAlignment="1">
      <alignment/>
    </xf>
    <xf numFmtId="168" fontId="0" fillId="0" borderId="3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3" borderId="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20" sqref="D20"/>
    </sheetView>
  </sheetViews>
  <sheetFormatPr defaultColWidth="11.00390625" defaultRowHeight="12.75"/>
  <cols>
    <col min="1" max="1" width="25.125" style="0" customWidth="1"/>
    <col min="3" max="3" width="2.625" style="0" customWidth="1"/>
    <col min="4" max="4" width="18.875" style="0" customWidth="1"/>
    <col min="5" max="5" width="9.75390625" style="0" customWidth="1"/>
  </cols>
  <sheetData>
    <row r="1" spans="1:2" ht="12.75">
      <c r="A1" s="12" t="s">
        <v>28</v>
      </c>
      <c r="B1" s="13"/>
    </row>
    <row r="2" spans="1:2" ht="12.75">
      <c r="A2" s="24" t="s">
        <v>20</v>
      </c>
      <c r="B2" s="22">
        <v>10</v>
      </c>
    </row>
    <row r="3" spans="1:5" ht="12.75">
      <c r="A3" s="4" t="s">
        <v>13</v>
      </c>
      <c r="B3" s="14">
        <v>400</v>
      </c>
      <c r="D3" s="36" t="s">
        <v>1</v>
      </c>
      <c r="E3" s="33">
        <f>B3*12</f>
        <v>4800</v>
      </c>
    </row>
    <row r="4" spans="1:2" ht="12.75">
      <c r="A4" s="4" t="s">
        <v>32</v>
      </c>
      <c r="B4" s="40">
        <v>100</v>
      </c>
    </row>
    <row r="5" spans="1:2" ht="12.75">
      <c r="A5" s="4" t="s">
        <v>14</v>
      </c>
      <c r="B5" s="14">
        <v>100</v>
      </c>
    </row>
    <row r="6" spans="1:2" ht="12.75">
      <c r="A6" s="4" t="s">
        <v>17</v>
      </c>
      <c r="B6" s="14">
        <v>40</v>
      </c>
    </row>
    <row r="7" spans="1:2" ht="12.75">
      <c r="A7" s="4" t="s">
        <v>15</v>
      </c>
      <c r="B7" s="14">
        <v>20</v>
      </c>
    </row>
    <row r="8" spans="1:2" ht="12.75">
      <c r="A8" s="6" t="s">
        <v>16</v>
      </c>
      <c r="B8" s="23">
        <v>15</v>
      </c>
    </row>
    <row r="9" spans="1:5" ht="12.75">
      <c r="A9" s="8" t="s">
        <v>21</v>
      </c>
      <c r="B9" s="9">
        <v>20</v>
      </c>
      <c r="C9" s="10"/>
      <c r="D9" s="10" t="s">
        <v>18</v>
      </c>
      <c r="E9" s="11">
        <f>B2*B9*12</f>
        <v>2400</v>
      </c>
    </row>
    <row r="10" ht="12.75">
      <c r="B10" s="1"/>
    </row>
    <row r="11" spans="1:2" ht="12.75">
      <c r="A11" s="30" t="s">
        <v>22</v>
      </c>
      <c r="B11" s="7">
        <f>B3</f>
        <v>400</v>
      </c>
    </row>
    <row r="12" spans="1:7" ht="12.75">
      <c r="A12" s="17" t="s">
        <v>24</v>
      </c>
      <c r="B12" s="5">
        <f>SUM(B3:B9)+(B11/12)</f>
        <v>728.3333333333334</v>
      </c>
      <c r="D12" t="s">
        <v>30</v>
      </c>
      <c r="G12" s="27"/>
    </row>
    <row r="13" spans="1:7" s="26" customFormat="1" ht="12.75">
      <c r="A13" s="28" t="s">
        <v>29</v>
      </c>
      <c r="B13" s="29">
        <f>(B12/B2)</f>
        <v>72.83333333333334</v>
      </c>
      <c r="D13" s="26" t="s">
        <v>31</v>
      </c>
      <c r="E13" s="27"/>
      <c r="G13" s="25"/>
    </row>
    <row r="14" spans="1:2" ht="12.75">
      <c r="A14" s="3" t="s">
        <v>19</v>
      </c>
      <c r="B14" s="5">
        <f>B13*12</f>
        <v>874.0000000000001</v>
      </c>
    </row>
    <row r="15" spans="1:2" ht="12.75">
      <c r="A15" s="2" t="s">
        <v>0</v>
      </c>
      <c r="B15" s="31">
        <f>B12*12</f>
        <v>8740</v>
      </c>
    </row>
    <row r="18" spans="1:2" ht="12.75">
      <c r="A18" s="21" t="s">
        <v>26</v>
      </c>
      <c r="B18" s="16"/>
    </row>
    <row r="19" spans="1:2" ht="12.75">
      <c r="A19" s="17" t="s">
        <v>25</v>
      </c>
      <c r="B19" s="5">
        <f>B12</f>
        <v>728.3333333333334</v>
      </c>
    </row>
    <row r="20" spans="1:2" ht="12.75">
      <c r="A20" s="4" t="s">
        <v>23</v>
      </c>
      <c r="B20" s="14">
        <f>B11</f>
        <v>400</v>
      </c>
    </row>
    <row r="21" spans="1:2" ht="12.75">
      <c r="A21" s="4" t="s">
        <v>3</v>
      </c>
      <c r="B21" s="15">
        <v>0</v>
      </c>
    </row>
    <row r="22" spans="1:2" ht="12.75">
      <c r="A22" s="4" t="s">
        <v>6</v>
      </c>
      <c r="B22" s="15">
        <v>0</v>
      </c>
    </row>
    <row r="23" spans="1:2" ht="12.75">
      <c r="A23" s="4" t="s">
        <v>7</v>
      </c>
      <c r="B23" s="15">
        <v>0</v>
      </c>
    </row>
    <row r="24" spans="1:2" ht="12.75">
      <c r="A24" s="17" t="s">
        <v>5</v>
      </c>
      <c r="B24" s="37">
        <f>SUM(B20:B23)</f>
        <v>400</v>
      </c>
    </row>
    <row r="25" spans="1:4" ht="12.75">
      <c r="A25" s="18" t="s">
        <v>2</v>
      </c>
      <c r="B25" s="19">
        <f>((B19/B2)-((B20/12)/B2))-((SUM(B21:B23)/12)/B2)</f>
        <v>69.50000000000001</v>
      </c>
      <c r="D25" t="s">
        <v>4</v>
      </c>
    </row>
    <row r="26" spans="1:2" ht="12.75">
      <c r="A26" s="20" t="s">
        <v>27</v>
      </c>
      <c r="B26" s="32">
        <f>B25*12</f>
        <v>834.0000000000002</v>
      </c>
    </row>
    <row r="27" spans="1:2" ht="12.75">
      <c r="A27" s="34"/>
      <c r="B27" s="35"/>
    </row>
    <row r="29" spans="1:2" ht="12.75">
      <c r="A29" s="12" t="s">
        <v>8</v>
      </c>
      <c r="B29" s="13"/>
    </row>
    <row r="30" spans="1:2" ht="12.75">
      <c r="A30" s="4" t="s">
        <v>9</v>
      </c>
      <c r="B30" s="40">
        <v>200</v>
      </c>
    </row>
    <row r="31" spans="1:2" ht="12.75">
      <c r="A31" s="4" t="s">
        <v>10</v>
      </c>
      <c r="B31" s="40">
        <v>150</v>
      </c>
    </row>
    <row r="32" spans="1:2" ht="12.75">
      <c r="A32" s="4" t="s">
        <v>11</v>
      </c>
      <c r="B32" s="40">
        <v>250</v>
      </c>
    </row>
    <row r="33" spans="1:2" ht="12.75">
      <c r="A33" s="3"/>
      <c r="B33" s="38"/>
    </row>
    <row r="34" spans="1:2" ht="12.75">
      <c r="A34" s="3"/>
      <c r="B34" s="38"/>
    </row>
    <row r="35" spans="1:2" ht="12.75">
      <c r="A35" s="2" t="s">
        <v>12</v>
      </c>
      <c r="B35" s="39">
        <f>SUM(B30:B34)</f>
        <v>600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HackerSpaceCosts</dc:title>
  <dc:subject>Bloomington Hacker Space Initiative</dc:subject>
  <dc:creator>dosman</dc:creator>
  <cp:keywords/>
  <dc:description/>
  <cp:lastModifiedBy>Nathan</cp:lastModifiedBy>
  <dcterms:created xsi:type="dcterms:W3CDTF">2008-10-27T16:12:11Z</dcterms:created>
  <dcterms:modified xsi:type="dcterms:W3CDTF">2009-05-07T17:55:56Z</dcterms:modified>
  <cp:category/>
  <cp:version/>
  <cp:contentType/>
  <cp:contentStatus/>
</cp:coreProperties>
</file>